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9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<sst xmlns="http://schemas.openxmlformats.org/spreadsheetml/2006/main" count="95" uniqueCount="45">
  <si>
    <t>卫生间吊顶</t>
  </si>
  <si>
    <t>序号</t>
  </si>
  <si>
    <t>位置</t>
  </si>
  <si>
    <t>名称</t>
  </si>
  <si>
    <t>单位</t>
  </si>
  <si>
    <t>计算式</t>
  </si>
  <si>
    <t>合计</t>
  </si>
  <si>
    <t>备注</t>
  </si>
  <si>
    <t>城北4#</t>
  </si>
  <si>
    <t>㎡</t>
  </si>
  <si>
    <t>73.4*2*5</t>
  </si>
  <si>
    <t>城东1#</t>
  </si>
  <si>
    <t>21.56*8*3+46.48*3+4.76</t>
  </si>
  <si>
    <t>城东2#</t>
  </si>
  <si>
    <t>62.01*5-5.5*4</t>
  </si>
  <si>
    <t>城东3#</t>
  </si>
  <si>
    <t>62.01*4-5.5*3</t>
  </si>
  <si>
    <t>城东4#</t>
  </si>
  <si>
    <t>58.57*4-5.5*3</t>
  </si>
  <si>
    <t>城东5#</t>
  </si>
  <si>
    <t>50.95*4-5.1*3</t>
  </si>
  <si>
    <t>城东6#</t>
  </si>
  <si>
    <t>51.97*4-5.1*3</t>
  </si>
  <si>
    <t>城东7#</t>
  </si>
  <si>
    <t>城东8#</t>
  </si>
  <si>
    <t>城东9#</t>
  </si>
  <si>
    <t>城东10#</t>
  </si>
  <si>
    <t>城东11#</t>
  </si>
  <si>
    <t>报告厅无卫生间</t>
  </si>
  <si>
    <t>城东12#</t>
  </si>
  <si>
    <t>51.08*4-4.6*3</t>
  </si>
  <si>
    <t>城东13#</t>
  </si>
  <si>
    <t>城东14#</t>
  </si>
  <si>
    <t>33.24*3</t>
  </si>
  <si>
    <t>城东15#</t>
  </si>
  <si>
    <t>4.94*20*2*5</t>
  </si>
  <si>
    <t>城西1#</t>
  </si>
  <si>
    <t>53.66*4</t>
  </si>
  <si>
    <t>城西6#</t>
  </si>
  <si>
    <t>城西7#</t>
  </si>
  <si>
    <t>城西12#</t>
  </si>
  <si>
    <t>城西13#</t>
  </si>
  <si>
    <t>4.78*20*2*4</t>
  </si>
  <si>
    <t>城西14#</t>
  </si>
  <si>
    <t>注：1、以上量为暂估量，具体结算方式已双方合同约定为准；
2、报价含税、包工、包料、包安全、包检测、包资料；
3、材料质量要求：国标     厚度0.6     规格600*600。
4、付款方式：付款方式投标方自行备注，约谈商定。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</si>
</sst>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7" fillId="2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3" fillId="14" borderId="7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9" fillId="32" borderId="9" applyNumberFormat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workbookViewId="0">
      <selection activeCell="D28" sqref="D28"/>
    </sheetView>
  </sheetViews>
  <sheetFormatPr defaultColWidth="25.775" defaultRowHeight="34.95" customHeight="1" outlineLevelCol="6"/>
  <cols>
    <col min="1" max="2" width="16.775" style="1" customWidth="1"/>
    <col min="3" max="4" width="25.775" style="1"/>
    <col min="5" max="5" width="25.775" style="2"/>
    <col min="6" max="16384" width="25.775" style="1"/>
  </cols>
  <sheetData>
    <row r="1" customHeight="1" spans="1:7">
      <c r="A1" s="3" t="s">
        <v>0</v>
      </c>
      <c r="B1" s="3"/>
      <c r="C1" s="3"/>
      <c r="D1" s="3"/>
      <c r="E1" s="3"/>
      <c r="F1" s="3"/>
      <c r="G1" s="3"/>
    </row>
    <row r="2" customHeight="1" spans="1: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</row>
    <row r="3" customHeight="1" spans="1:7">
      <c r="A3" s="4">
        <v>1</v>
      </c>
      <c r="B3" s="4" t="s">
        <v>8</v>
      </c>
      <c r="C3" s="4" t="s">
        <v>0</v>
      </c>
      <c r="D3" s="4" t="s">
        <v>9</v>
      </c>
      <c r="E3" s="6" t="s">
        <v>10</v>
      </c>
      <c r="F3" s="4">
        <f>73.4*2*5</f>
        <v>734</v>
      </c>
      <c r="G3" s="4"/>
    </row>
    <row r="4" customHeight="1" spans="1:7">
      <c r="A4" s="4">
        <v>2</v>
      </c>
      <c r="B4" s="4" t="s">
        <v>11</v>
      </c>
      <c r="C4" s="4" t="s">
        <v>0</v>
      </c>
      <c r="D4" s="4" t="s">
        <v>9</v>
      </c>
      <c r="E4" s="6" t="s">
        <v>12</v>
      </c>
      <c r="F4" s="4">
        <f>21.56*8*3+46.48*3+4.76</f>
        <v>661.64</v>
      </c>
      <c r="G4" s="4"/>
    </row>
    <row r="5" customHeight="1" spans="1:7">
      <c r="A5" s="4">
        <v>3</v>
      </c>
      <c r="B5" s="4" t="s">
        <v>13</v>
      </c>
      <c r="C5" s="4" t="s">
        <v>0</v>
      </c>
      <c r="D5" s="4" t="s">
        <v>9</v>
      </c>
      <c r="E5" s="6" t="s">
        <v>14</v>
      </c>
      <c r="F5" s="4">
        <f>62.01*5-5.5*4</f>
        <v>288.05</v>
      </c>
      <c r="G5" s="4"/>
    </row>
    <row r="6" customHeight="1" spans="1:7">
      <c r="A6" s="4">
        <v>4</v>
      </c>
      <c r="B6" s="4" t="s">
        <v>15</v>
      </c>
      <c r="C6" s="4" t="s">
        <v>0</v>
      </c>
      <c r="D6" s="4" t="s">
        <v>9</v>
      </c>
      <c r="E6" s="6" t="s">
        <v>16</v>
      </c>
      <c r="F6" s="4">
        <f>62.01*4-5.5*3</f>
        <v>231.54</v>
      </c>
      <c r="G6" s="4"/>
    </row>
    <row r="7" customHeight="1" spans="1:7">
      <c r="A7" s="4">
        <v>5</v>
      </c>
      <c r="B7" s="4" t="s">
        <v>17</v>
      </c>
      <c r="C7" s="4" t="s">
        <v>0</v>
      </c>
      <c r="D7" s="4" t="s">
        <v>9</v>
      </c>
      <c r="E7" s="6" t="s">
        <v>18</v>
      </c>
      <c r="F7" s="4">
        <f>58.57*4-5.5*3</f>
        <v>217.78</v>
      </c>
      <c r="G7" s="4"/>
    </row>
    <row r="8" customHeight="1" spans="1:7">
      <c r="A8" s="4">
        <v>6</v>
      </c>
      <c r="B8" s="4" t="s">
        <v>19</v>
      </c>
      <c r="C8" s="4" t="s">
        <v>0</v>
      </c>
      <c r="D8" s="4" t="s">
        <v>9</v>
      </c>
      <c r="E8" s="6" t="s">
        <v>20</v>
      </c>
      <c r="F8" s="4">
        <f>50.95*4-5.1*3</f>
        <v>188.5</v>
      </c>
      <c r="G8" s="4"/>
    </row>
    <row r="9" customHeight="1" spans="1:7">
      <c r="A9" s="4">
        <v>7</v>
      </c>
      <c r="B9" s="4" t="s">
        <v>21</v>
      </c>
      <c r="C9" s="4" t="s">
        <v>0</v>
      </c>
      <c r="D9" s="4" t="s">
        <v>9</v>
      </c>
      <c r="E9" s="6" t="s">
        <v>22</v>
      </c>
      <c r="F9" s="4">
        <f>51.97*4-5.1*3</f>
        <v>192.58</v>
      </c>
      <c r="G9" s="4"/>
    </row>
    <row r="10" customHeight="1" spans="1:7">
      <c r="A10" s="4">
        <v>8</v>
      </c>
      <c r="B10" s="4" t="s">
        <v>23</v>
      </c>
      <c r="C10" s="4" t="s">
        <v>0</v>
      </c>
      <c r="D10" s="4" t="s">
        <v>9</v>
      </c>
      <c r="E10" s="6" t="s">
        <v>20</v>
      </c>
      <c r="F10" s="4">
        <f>50.95*4-5.1*3</f>
        <v>188.5</v>
      </c>
      <c r="G10" s="4"/>
    </row>
    <row r="11" customHeight="1" spans="1:7">
      <c r="A11" s="4">
        <v>9</v>
      </c>
      <c r="B11" s="4" t="s">
        <v>24</v>
      </c>
      <c r="C11" s="4" t="s">
        <v>0</v>
      </c>
      <c r="D11" s="4" t="s">
        <v>9</v>
      </c>
      <c r="E11" s="6" t="s">
        <v>22</v>
      </c>
      <c r="F11" s="4">
        <f>51.97*4-5.1*3</f>
        <v>192.58</v>
      </c>
      <c r="G11" s="4"/>
    </row>
    <row r="12" customHeight="1" spans="1:7">
      <c r="A12" s="4">
        <v>10</v>
      </c>
      <c r="B12" s="4" t="s">
        <v>25</v>
      </c>
      <c r="C12" s="4" t="s">
        <v>0</v>
      </c>
      <c r="D12" s="4" t="s">
        <v>9</v>
      </c>
      <c r="E12" s="6" t="s">
        <v>20</v>
      </c>
      <c r="F12" s="4">
        <f>50.95*4-5.1*3</f>
        <v>188.5</v>
      </c>
      <c r="G12" s="4"/>
    </row>
    <row r="13" customHeight="1" spans="1:7">
      <c r="A13" s="4">
        <v>11</v>
      </c>
      <c r="B13" s="4" t="s">
        <v>26</v>
      </c>
      <c r="C13" s="4" t="s">
        <v>0</v>
      </c>
      <c r="D13" s="4" t="s">
        <v>9</v>
      </c>
      <c r="E13" s="6" t="s">
        <v>22</v>
      </c>
      <c r="F13" s="4">
        <f>51.97*4-5.1*3</f>
        <v>192.58</v>
      </c>
      <c r="G13" s="4"/>
    </row>
    <row r="14" customHeight="1" spans="1:7">
      <c r="A14" s="4">
        <v>12</v>
      </c>
      <c r="B14" s="4" t="s">
        <v>27</v>
      </c>
      <c r="C14" s="4" t="s">
        <v>0</v>
      </c>
      <c r="D14" s="4" t="s">
        <v>9</v>
      </c>
      <c r="E14" s="7">
        <v>0</v>
      </c>
      <c r="F14" s="4">
        <v>0</v>
      </c>
      <c r="G14" s="4" t="s">
        <v>28</v>
      </c>
    </row>
    <row r="15" customHeight="1" spans="1:7">
      <c r="A15" s="4">
        <v>13</v>
      </c>
      <c r="B15" s="4" t="s">
        <v>29</v>
      </c>
      <c r="C15" s="4" t="s">
        <v>0</v>
      </c>
      <c r="D15" s="4" t="s">
        <v>9</v>
      </c>
      <c r="E15" s="6" t="s">
        <v>30</v>
      </c>
      <c r="F15" s="4">
        <f>51.08*4-4.6*3</f>
        <v>190.52</v>
      </c>
      <c r="G15" s="4"/>
    </row>
    <row r="16" customHeight="1" spans="1:7">
      <c r="A16" s="4">
        <v>14</v>
      </c>
      <c r="B16" s="4" t="s">
        <v>31</v>
      </c>
      <c r="C16" s="4" t="s">
        <v>0</v>
      </c>
      <c r="D16" s="4" t="s">
        <v>9</v>
      </c>
      <c r="E16" s="7">
        <v>41.67</v>
      </c>
      <c r="F16" s="4">
        <v>41.67</v>
      </c>
      <c r="G16" s="4"/>
    </row>
    <row r="17" customHeight="1" spans="1:7">
      <c r="A17" s="4">
        <v>15</v>
      </c>
      <c r="B17" s="4" t="s">
        <v>32</v>
      </c>
      <c r="C17" s="4" t="s">
        <v>0</v>
      </c>
      <c r="D17" s="4" t="s">
        <v>9</v>
      </c>
      <c r="E17" s="6" t="s">
        <v>33</v>
      </c>
      <c r="F17" s="4">
        <f>33.24*3</f>
        <v>99.72</v>
      </c>
      <c r="G17" s="4"/>
    </row>
    <row r="18" customHeight="1" spans="1:7">
      <c r="A18" s="4">
        <v>16</v>
      </c>
      <c r="B18" s="4" t="s">
        <v>34</v>
      </c>
      <c r="C18" s="4" t="s">
        <v>0</v>
      </c>
      <c r="D18" s="4" t="s">
        <v>9</v>
      </c>
      <c r="E18" s="6" t="s">
        <v>35</v>
      </c>
      <c r="F18" s="4">
        <f>4.94*20*2*5</f>
        <v>988</v>
      </c>
      <c r="G18" s="4"/>
    </row>
    <row r="19" customHeight="1" spans="1:7">
      <c r="A19" s="4">
        <v>17</v>
      </c>
      <c r="B19" s="4" t="s">
        <v>36</v>
      </c>
      <c r="C19" s="4" t="s">
        <v>0</v>
      </c>
      <c r="D19" s="4" t="s">
        <v>9</v>
      </c>
      <c r="E19" s="6" t="s">
        <v>37</v>
      </c>
      <c r="F19" s="4">
        <f>53.66*4</f>
        <v>214.64</v>
      </c>
      <c r="G19" s="4"/>
    </row>
    <row r="20" customHeight="1" spans="1:7">
      <c r="A20" s="4">
        <v>18</v>
      </c>
      <c r="B20" s="4" t="s">
        <v>38</v>
      </c>
      <c r="C20" s="4" t="s">
        <v>0</v>
      </c>
      <c r="D20" s="4" t="s">
        <v>9</v>
      </c>
      <c r="E20" s="6" t="s">
        <v>37</v>
      </c>
      <c r="F20" s="4">
        <f>53.66*4</f>
        <v>214.64</v>
      </c>
      <c r="G20" s="4"/>
    </row>
    <row r="21" customHeight="1" spans="1:7">
      <c r="A21" s="4">
        <v>19</v>
      </c>
      <c r="B21" s="4" t="s">
        <v>39</v>
      </c>
      <c r="C21" s="4" t="s">
        <v>0</v>
      </c>
      <c r="D21" s="4" t="s">
        <v>9</v>
      </c>
      <c r="E21" s="6" t="s">
        <v>37</v>
      </c>
      <c r="F21" s="4">
        <f>53.66*4</f>
        <v>214.64</v>
      </c>
      <c r="G21" s="4"/>
    </row>
    <row r="22" customHeight="1" spans="1:7">
      <c r="A22" s="4">
        <v>20</v>
      </c>
      <c r="B22" s="4" t="s">
        <v>40</v>
      </c>
      <c r="C22" s="4" t="s">
        <v>0</v>
      </c>
      <c r="D22" s="4" t="s">
        <v>9</v>
      </c>
      <c r="E22" s="7">
        <v>0</v>
      </c>
      <c r="F22" s="4">
        <v>0</v>
      </c>
      <c r="G22" s="4" t="s">
        <v>28</v>
      </c>
    </row>
    <row r="23" customHeight="1" spans="1:7">
      <c r="A23" s="4">
        <v>21</v>
      </c>
      <c r="B23" s="4" t="s">
        <v>41</v>
      </c>
      <c r="C23" s="4" t="s">
        <v>0</v>
      </c>
      <c r="D23" s="4" t="s">
        <v>9</v>
      </c>
      <c r="E23" s="7" t="s">
        <v>42</v>
      </c>
      <c r="F23" s="4">
        <f>4.78*20*2*4</f>
        <v>764.8</v>
      </c>
      <c r="G23" s="4"/>
    </row>
    <row r="24" customHeight="1" spans="1:7">
      <c r="A24" s="4">
        <v>22</v>
      </c>
      <c r="B24" s="4" t="s">
        <v>43</v>
      </c>
      <c r="C24" s="4" t="s">
        <v>0</v>
      </c>
      <c r="D24" s="4" t="s">
        <v>9</v>
      </c>
      <c r="E24" s="7">
        <v>9.22</v>
      </c>
      <c r="F24" s="4">
        <v>9.22</v>
      </c>
      <c r="G24" s="4"/>
    </row>
    <row r="25" customHeight="1" spans="6:6">
      <c r="F25" s="1">
        <f>SUM(F3:F24)</f>
        <v>6014.1</v>
      </c>
    </row>
    <row r="26" ht="63" customHeight="1" spans="1:7">
      <c r="A26" s="8" t="s">
        <v>44</v>
      </c>
      <c r="B26" s="9"/>
      <c r="C26" s="9"/>
      <c r="D26" s="9"/>
      <c r="E26" s="9"/>
      <c r="F26" s="9"/>
      <c r="G26" s="9"/>
    </row>
  </sheetData>
  <mergeCells count="2">
    <mergeCell ref="A1:G1"/>
    <mergeCell ref="A26:G26"/>
  </mergeCells>
  <pageMargins left="0.7" right="0.7" top="0.75" bottom="0.75" header="0.3" footer="0.3"/>
  <pageSetup paperSize="9" orientation="portrait"/>
  <headerFooter/>
  <ignoredErrors>
    <ignoredError sqref="F12 F9:F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2020-11-20T07:44:49Z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