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970"/>
  </bookViews>
  <sheets>
    <sheet name="内墙部分" sheetId="1" r:id="rId1"/>
    <sheet name="外墙部分" sheetId="2" r:id="rId2"/>
  </sheets>
  <calcPr calcId="144525"/>
</workbook>
</file>

<file path=xl/sharedStrings.xml><?xml version="1.0" encoding="utf-8"?>
<sst xmlns="http://schemas.openxmlformats.org/spreadsheetml/2006/main" count="68" uniqueCount="33">
  <si>
    <t>16栋楼项目内墙乳胶漆工程量汇总表</t>
  </si>
  <si>
    <t>序号</t>
  </si>
  <si>
    <t>楼栋号</t>
  </si>
  <si>
    <t>内墙乳胶漆（m2）</t>
  </si>
  <si>
    <t>单价</t>
  </si>
  <si>
    <t>合价</t>
  </si>
  <si>
    <t>备注</t>
  </si>
  <si>
    <t>一</t>
  </si>
  <si>
    <t>城西校区</t>
  </si>
  <si>
    <t>1#</t>
  </si>
  <si>
    <t>6#</t>
  </si>
  <si>
    <t>7#</t>
  </si>
  <si>
    <t>12#</t>
  </si>
  <si>
    <t>13#</t>
  </si>
  <si>
    <t>14#</t>
  </si>
  <si>
    <t>合计</t>
  </si>
  <si>
    <t>二</t>
  </si>
  <si>
    <t>城东校区</t>
  </si>
  <si>
    <t>4#</t>
  </si>
  <si>
    <t>8#</t>
  </si>
  <si>
    <t>9#</t>
  </si>
  <si>
    <t>10#</t>
  </si>
  <si>
    <t>11#</t>
  </si>
  <si>
    <t>15#</t>
  </si>
  <si>
    <t>三</t>
  </si>
  <si>
    <t>地下室</t>
  </si>
  <si>
    <t>四</t>
  </si>
  <si>
    <t>总计</t>
  </si>
  <si>
    <t>项目特征描述</t>
  </si>
  <si>
    <t xml:space="preserve">1、满刮2厚腻子分层找平
2、油漆品种、刷漆遍数：刷底漆一道、乳胶漆二道
3、部位：除卫生间外的室内及走道楼梯间墙面、天棚                        4、地下室采用防霉耐水腻子无漆面。                                 5、品牌：不指定品牌，投标方自主备注产品品牌                        6、未尽事宜详见图纸设计，以上量为暂估数量                                                           </t>
  </si>
  <si>
    <t>16栋楼项目外墙真石漆工程量汇总表</t>
  </si>
  <si>
    <t>外墙真石漆（m2）</t>
  </si>
  <si>
    <t xml:space="preserve">1、基层类型：抹灰面
2、腻子种类：挂满柔性防水腻子，磨平
3、涂饰底层涂料封闭底漆，真石漆二遍，透明罩面漆二遍
4、分缝应光洁挺直，颜色样式须征得发包人认可                   5、品牌：三棵树                                      6、外墙局部会用到白色涂料投标方自行考虑。      
7、未尽事宜详见图纸设计（含外立管真石漆）以上量为暂估数量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</si>
</sst>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ont="1" applyBorder="1">
      <alignment vertical="center"/>
    </xf>
    <xf numFmtId="0" fontId="0" fillId="0" borderId="4" xfId="0" applyFill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A10" sqref="A10"/>
    </sheetView>
  </sheetViews>
  <sheetFormatPr defaultColWidth="9" defaultRowHeight="13.5" outlineLevelCol="5"/>
  <cols>
    <col min="1" max="1" width="8.125" style="12" customWidth="1"/>
    <col min="2" max="2" width="13.25" style="12" customWidth="1"/>
    <col min="3" max="3" width="16.625" style="12" customWidth="1"/>
    <col min="4" max="4" width="14.875" style="12" customWidth="1"/>
    <col min="5" max="5" width="15.125" style="12" customWidth="1"/>
    <col min="6" max="6" width="18.625" style="12" customWidth="1"/>
    <col min="7" max="16384" width="9" style="12"/>
  </cols>
  <sheetData>
    <row r="1" ht="45.75" customHeight="1" spans="1:6">
      <c r="A1" s="13" t="s">
        <v>0</v>
      </c>
      <c r="B1" s="13"/>
      <c r="C1" s="13"/>
      <c r="D1" s="13"/>
      <c r="E1" s="13"/>
      <c r="F1" s="13"/>
    </row>
    <row r="2" s="10" customFormat="1" ht="28.5" spans="1: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</row>
    <row r="3" ht="22.5" customHeight="1" spans="1:6">
      <c r="A3" s="15" t="s">
        <v>7</v>
      </c>
      <c r="B3" s="15" t="s">
        <v>8</v>
      </c>
      <c r="C3" s="15"/>
      <c r="D3" s="15"/>
      <c r="E3" s="15"/>
      <c r="F3" s="15"/>
    </row>
    <row r="4" ht="22.5" customHeight="1" spans="1:6">
      <c r="A4" s="15">
        <v>1</v>
      </c>
      <c r="B4" s="15" t="s">
        <v>9</v>
      </c>
      <c r="C4" s="15">
        <f>2211.73+2501.85</f>
        <v>4713.58</v>
      </c>
      <c r="D4" s="15"/>
      <c r="E4" s="15"/>
      <c r="F4" s="15"/>
    </row>
    <row r="5" ht="22.5" customHeight="1" spans="1:6">
      <c r="A5" s="15">
        <v>2</v>
      </c>
      <c r="B5" s="15" t="s">
        <v>10</v>
      </c>
      <c r="C5" s="15">
        <f>2211.73+2501.85</f>
        <v>4713.58</v>
      </c>
      <c r="D5" s="15"/>
      <c r="E5" s="15"/>
      <c r="F5" s="15"/>
    </row>
    <row r="6" ht="22.5" customHeight="1" spans="1:6">
      <c r="A6" s="15">
        <v>3</v>
      </c>
      <c r="B6" s="15" t="s">
        <v>11</v>
      </c>
      <c r="C6" s="15">
        <f>2192.41+2629.9</f>
        <v>4822.31</v>
      </c>
      <c r="D6" s="15"/>
      <c r="E6" s="15"/>
      <c r="F6" s="15"/>
    </row>
    <row r="7" ht="22.5" customHeight="1" spans="1:6">
      <c r="A7" s="15">
        <v>4</v>
      </c>
      <c r="B7" s="15" t="s">
        <v>12</v>
      </c>
      <c r="C7" s="15">
        <f>674.42+558.32</f>
        <v>1232.74</v>
      </c>
      <c r="D7" s="15"/>
      <c r="E7" s="15"/>
      <c r="F7" s="15"/>
    </row>
    <row r="8" ht="22.5" customHeight="1" spans="1:6">
      <c r="A8" s="15">
        <v>5</v>
      </c>
      <c r="B8" s="15" t="s">
        <v>13</v>
      </c>
      <c r="C8" s="15">
        <f>15595.68+7698.49</f>
        <v>23294.17</v>
      </c>
      <c r="D8" s="15"/>
      <c r="E8" s="15"/>
      <c r="F8" s="15"/>
    </row>
    <row r="9" ht="22.5" customHeight="1" spans="1:6">
      <c r="A9" s="15">
        <v>6</v>
      </c>
      <c r="B9" s="15" t="s">
        <v>14</v>
      </c>
      <c r="C9" s="15">
        <f>1876.52+341.41</f>
        <v>2217.93</v>
      </c>
      <c r="D9" s="15"/>
      <c r="E9" s="15"/>
      <c r="F9" s="15"/>
    </row>
    <row r="10" ht="22.5" customHeight="1" spans="1:6">
      <c r="A10" s="16">
        <v>7</v>
      </c>
      <c r="B10" s="16" t="s">
        <v>15</v>
      </c>
      <c r="C10" s="16">
        <f t="shared" ref="C10" si="0">SUM(C4:C9)</f>
        <v>40994.31</v>
      </c>
      <c r="D10" s="15"/>
      <c r="E10" s="15"/>
      <c r="F10" s="15"/>
    </row>
    <row r="11" ht="22.5" customHeight="1" spans="1:6">
      <c r="A11" s="15" t="s">
        <v>16</v>
      </c>
      <c r="B11" s="15" t="s">
        <v>17</v>
      </c>
      <c r="C11" s="15"/>
      <c r="D11" s="15"/>
      <c r="E11" s="15"/>
      <c r="F11" s="15"/>
    </row>
    <row r="12" ht="22.5" customHeight="1" spans="1:6">
      <c r="A12" s="15">
        <v>1</v>
      </c>
      <c r="B12" s="15" t="s">
        <v>18</v>
      </c>
      <c r="C12" s="15">
        <v>5861.81</v>
      </c>
      <c r="D12" s="15"/>
      <c r="E12" s="15"/>
      <c r="F12" s="15"/>
    </row>
    <row r="13" ht="22.5" customHeight="1" spans="1:6">
      <c r="A13" s="15">
        <v>2</v>
      </c>
      <c r="B13" s="15" t="s">
        <v>10</v>
      </c>
      <c r="C13" s="15">
        <v>4741.96</v>
      </c>
      <c r="D13" s="15"/>
      <c r="E13" s="15"/>
      <c r="F13" s="15"/>
    </row>
    <row r="14" ht="22.5" customHeight="1" spans="1:6">
      <c r="A14" s="15">
        <v>3</v>
      </c>
      <c r="B14" s="15" t="s">
        <v>19</v>
      </c>
      <c r="C14" s="15">
        <v>4741.96</v>
      </c>
      <c r="D14" s="15"/>
      <c r="E14" s="15"/>
      <c r="F14" s="15"/>
    </row>
    <row r="15" ht="22.5" customHeight="1" spans="1:6">
      <c r="A15" s="15">
        <v>4</v>
      </c>
      <c r="B15" s="15" t="s">
        <v>20</v>
      </c>
      <c r="C15" s="15">
        <f>2045.87+2742.87</f>
        <v>4788.74</v>
      </c>
      <c r="D15" s="15"/>
      <c r="E15" s="15"/>
      <c r="F15" s="15"/>
    </row>
    <row r="16" ht="22.5" customHeight="1" spans="1:6">
      <c r="A16" s="15">
        <v>5</v>
      </c>
      <c r="B16" s="15" t="s">
        <v>21</v>
      </c>
      <c r="C16" s="15">
        <f>2045.87+2742.87</f>
        <v>4788.74</v>
      </c>
      <c r="D16" s="15"/>
      <c r="E16" s="15"/>
      <c r="F16" s="15"/>
    </row>
    <row r="17" ht="22.5" customHeight="1" spans="1:6">
      <c r="A17" s="15">
        <v>6</v>
      </c>
      <c r="B17" s="15" t="s">
        <v>22</v>
      </c>
      <c r="C17" s="15">
        <v>802.95</v>
      </c>
      <c r="D17" s="15"/>
      <c r="E17" s="15"/>
      <c r="F17" s="15"/>
    </row>
    <row r="18" ht="22.5" customHeight="1" spans="1:6">
      <c r="A18" s="15">
        <v>7</v>
      </c>
      <c r="B18" s="15" t="s">
        <v>12</v>
      </c>
      <c r="C18" s="15">
        <f>9331.15+5002.25</f>
        <v>14333.4</v>
      </c>
      <c r="D18" s="15"/>
      <c r="E18" s="15"/>
      <c r="F18" s="15"/>
    </row>
    <row r="19" ht="22.5" customHeight="1" spans="1:6">
      <c r="A19" s="15">
        <v>8</v>
      </c>
      <c r="B19" s="15" t="s">
        <v>13</v>
      </c>
      <c r="C19" s="15">
        <f>2691.5+1811.85</f>
        <v>4503.35</v>
      </c>
      <c r="D19" s="15"/>
      <c r="E19" s="15"/>
      <c r="F19" s="15"/>
    </row>
    <row r="20" ht="22.5" customHeight="1" spans="1:6">
      <c r="A20" s="15">
        <v>9</v>
      </c>
      <c r="B20" s="15" t="s">
        <v>14</v>
      </c>
      <c r="C20" s="15">
        <f>2346.21+7225.29</f>
        <v>9571.5</v>
      </c>
      <c r="D20" s="15"/>
      <c r="E20" s="15"/>
      <c r="F20" s="15"/>
    </row>
    <row r="21" ht="22.5" customHeight="1" spans="1:6">
      <c r="A21" s="15">
        <v>10</v>
      </c>
      <c r="B21" s="15" t="s">
        <v>23</v>
      </c>
      <c r="C21" s="15">
        <f>25644.73+8863.98</f>
        <v>34508.71</v>
      </c>
      <c r="D21" s="15"/>
      <c r="E21" s="15"/>
      <c r="F21" s="15"/>
    </row>
    <row r="22" ht="22.5" customHeight="1" spans="1:6">
      <c r="A22" s="16">
        <v>11</v>
      </c>
      <c r="B22" s="16" t="s">
        <v>15</v>
      </c>
      <c r="C22" s="16">
        <f>SUM(C12:C21)</f>
        <v>88643.12</v>
      </c>
      <c r="D22" s="15"/>
      <c r="E22" s="15"/>
      <c r="F22" s="15"/>
    </row>
    <row r="23" ht="22.5" customHeight="1" spans="1:6">
      <c r="A23" s="16" t="s">
        <v>24</v>
      </c>
      <c r="B23" s="16" t="s">
        <v>25</v>
      </c>
      <c r="C23" s="16">
        <v>14050.51</v>
      </c>
      <c r="D23" s="15"/>
      <c r="E23" s="15"/>
      <c r="F23" s="15"/>
    </row>
    <row r="24" ht="22.5" customHeight="1" spans="1:6">
      <c r="A24" s="17" t="s">
        <v>26</v>
      </c>
      <c r="B24" s="17" t="s">
        <v>27</v>
      </c>
      <c r="C24" s="17">
        <f>C10+C22+C23</f>
        <v>143687.94</v>
      </c>
      <c r="D24" s="15"/>
      <c r="E24" s="15"/>
      <c r="F24" s="15"/>
    </row>
    <row r="25" s="11" customFormat="1" ht="101" customHeight="1" spans="1:6">
      <c r="A25" s="18" t="s">
        <v>28</v>
      </c>
      <c r="B25" s="18"/>
      <c r="C25" s="19" t="s">
        <v>29</v>
      </c>
      <c r="D25" s="20"/>
      <c r="E25" s="20"/>
      <c r="F25" s="20"/>
    </row>
    <row r="26" spans="6:6">
      <c r="F26" s="21"/>
    </row>
  </sheetData>
  <mergeCells count="3">
    <mergeCell ref="A1:F1"/>
    <mergeCell ref="A25:B25"/>
    <mergeCell ref="C25:F2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7" workbookViewId="0">
      <selection activeCell="C23" sqref="C23"/>
    </sheetView>
  </sheetViews>
  <sheetFormatPr defaultColWidth="9" defaultRowHeight="13.5" outlineLevelCol="5"/>
  <cols>
    <col min="3" max="3" width="18" customWidth="1"/>
    <col min="4" max="4" width="11.25" customWidth="1"/>
    <col min="5" max="5" width="12.25" customWidth="1"/>
    <col min="6" max="6" width="12" customWidth="1"/>
  </cols>
  <sheetData>
    <row r="1" ht="26" customHeight="1" spans="1:6">
      <c r="A1" s="1" t="s">
        <v>30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31</v>
      </c>
      <c r="D2" s="4" t="s">
        <v>4</v>
      </c>
      <c r="E2" s="4" t="s">
        <v>15</v>
      </c>
      <c r="F2" s="4" t="s">
        <v>6</v>
      </c>
    </row>
    <row r="3" spans="1:6">
      <c r="A3" s="4" t="s">
        <v>7</v>
      </c>
      <c r="B3" s="4" t="s">
        <v>8</v>
      </c>
      <c r="C3" s="4"/>
      <c r="D3" s="4"/>
      <c r="E3" s="4"/>
      <c r="F3" s="4"/>
    </row>
    <row r="4" spans="1:6">
      <c r="A4" s="4">
        <v>1</v>
      </c>
      <c r="B4" s="4" t="s">
        <v>9</v>
      </c>
      <c r="C4" s="4">
        <v>1743.68</v>
      </c>
      <c r="D4" s="4"/>
      <c r="E4" s="4"/>
      <c r="F4" s="4"/>
    </row>
    <row r="5" spans="1:6">
      <c r="A5" s="4">
        <v>2</v>
      </c>
      <c r="B5" s="4" t="s">
        <v>10</v>
      </c>
      <c r="C5" s="4">
        <v>1743.68</v>
      </c>
      <c r="D5" s="4"/>
      <c r="E5" s="4"/>
      <c r="F5" s="4"/>
    </row>
    <row r="6" spans="1:6">
      <c r="A6" s="4">
        <v>3</v>
      </c>
      <c r="B6" s="4" t="s">
        <v>11</v>
      </c>
      <c r="C6" s="4">
        <v>1780.87</v>
      </c>
      <c r="D6" s="4"/>
      <c r="E6" s="4"/>
      <c r="F6" s="4"/>
    </row>
    <row r="7" spans="1:6">
      <c r="A7" s="4">
        <v>4</v>
      </c>
      <c r="B7" s="4" t="s">
        <v>12</v>
      </c>
      <c r="C7" s="4">
        <v>692.81</v>
      </c>
      <c r="D7" s="4"/>
      <c r="E7" s="4"/>
      <c r="F7" s="4"/>
    </row>
    <row r="8" spans="1:6">
      <c r="A8" s="4">
        <v>5</v>
      </c>
      <c r="B8" s="4" t="s">
        <v>13</v>
      </c>
      <c r="C8" s="4">
        <v>6971.31</v>
      </c>
      <c r="D8" s="4"/>
      <c r="E8" s="4"/>
      <c r="F8" s="4"/>
    </row>
    <row r="9" spans="1:6">
      <c r="A9" s="4">
        <v>6</v>
      </c>
      <c r="B9" s="4" t="s">
        <v>14</v>
      </c>
      <c r="C9" s="4">
        <v>1219.78</v>
      </c>
      <c r="D9" s="4"/>
      <c r="E9" s="4"/>
      <c r="F9" s="4"/>
    </row>
    <row r="10" spans="1:6">
      <c r="A10" s="5">
        <v>7</v>
      </c>
      <c r="B10" s="5" t="s">
        <v>15</v>
      </c>
      <c r="C10" s="5">
        <v>14152.13</v>
      </c>
      <c r="D10" s="4"/>
      <c r="E10" s="4"/>
      <c r="F10" s="4"/>
    </row>
    <row r="11" spans="1:6">
      <c r="A11" s="4" t="s">
        <v>16</v>
      </c>
      <c r="B11" s="4" t="s">
        <v>17</v>
      </c>
      <c r="C11" s="4"/>
      <c r="D11" s="4"/>
      <c r="E11" s="4"/>
      <c r="F11" s="4"/>
    </row>
    <row r="12" spans="1:6">
      <c r="A12" s="4">
        <v>1</v>
      </c>
      <c r="B12" s="4" t="s">
        <v>18</v>
      </c>
      <c r="C12" s="4">
        <v>2599.12</v>
      </c>
      <c r="D12" s="4"/>
      <c r="E12" s="4"/>
      <c r="F12" s="4"/>
    </row>
    <row r="13" spans="1:6">
      <c r="A13" s="4">
        <v>2</v>
      </c>
      <c r="B13" s="4" t="s">
        <v>10</v>
      </c>
      <c r="C13" s="4">
        <v>3590.13</v>
      </c>
      <c r="D13" s="4"/>
      <c r="E13" s="4"/>
      <c r="F13" s="4"/>
    </row>
    <row r="14" spans="1:6">
      <c r="A14" s="4">
        <v>3</v>
      </c>
      <c r="B14" s="4" t="s">
        <v>19</v>
      </c>
      <c r="C14" s="4">
        <v>3590.13</v>
      </c>
      <c r="D14" s="4"/>
      <c r="E14" s="4"/>
      <c r="F14" s="4"/>
    </row>
    <row r="15" spans="1:6">
      <c r="A15" s="4">
        <v>4</v>
      </c>
      <c r="B15" s="4" t="s">
        <v>20</v>
      </c>
      <c r="C15" s="4">
        <v>3590.13</v>
      </c>
      <c r="D15" s="4"/>
      <c r="E15" s="4"/>
      <c r="F15" s="4"/>
    </row>
    <row r="16" spans="1:6">
      <c r="A16" s="4">
        <v>5</v>
      </c>
      <c r="B16" s="4" t="s">
        <v>21</v>
      </c>
      <c r="C16" s="4">
        <v>3590.13</v>
      </c>
      <c r="D16" s="4"/>
      <c r="E16" s="4"/>
      <c r="F16" s="4"/>
    </row>
    <row r="17" spans="1:6">
      <c r="A17" s="4">
        <v>6</v>
      </c>
      <c r="B17" s="4" t="s">
        <v>22</v>
      </c>
      <c r="C17" s="4">
        <v>762.56</v>
      </c>
      <c r="D17" s="4"/>
      <c r="E17" s="4"/>
      <c r="F17" s="4"/>
    </row>
    <row r="18" spans="1:6">
      <c r="A18" s="4">
        <v>7</v>
      </c>
      <c r="B18" s="4" t="s">
        <v>12</v>
      </c>
      <c r="C18" s="4">
        <v>3462.78</v>
      </c>
      <c r="D18" s="4"/>
      <c r="E18" s="4"/>
      <c r="F18" s="4"/>
    </row>
    <row r="19" spans="1:6">
      <c r="A19" s="4">
        <v>8</v>
      </c>
      <c r="B19" s="4" t="s">
        <v>13</v>
      </c>
      <c r="C19" s="4">
        <v>1448.42</v>
      </c>
      <c r="D19" s="4"/>
      <c r="E19" s="4"/>
      <c r="F19" s="4"/>
    </row>
    <row r="20" spans="1:6">
      <c r="A20" s="4">
        <v>9</v>
      </c>
      <c r="B20" s="4" t="s">
        <v>14</v>
      </c>
      <c r="C20" s="4">
        <v>2415.22</v>
      </c>
      <c r="D20" s="4"/>
      <c r="E20" s="4"/>
      <c r="F20" s="4"/>
    </row>
    <row r="21" spans="1:6">
      <c r="A21" s="4">
        <v>10</v>
      </c>
      <c r="B21" s="4" t="s">
        <v>23</v>
      </c>
      <c r="C21" s="4">
        <v>7589.29</v>
      </c>
      <c r="D21" s="4"/>
      <c r="E21" s="4"/>
      <c r="F21" s="4"/>
    </row>
    <row r="22" spans="1:6">
      <c r="A22" s="5">
        <v>11</v>
      </c>
      <c r="B22" s="5" t="s">
        <v>15</v>
      </c>
      <c r="C22" s="5">
        <v>32637.91</v>
      </c>
      <c r="D22" s="4"/>
      <c r="E22" s="4"/>
      <c r="F22" s="4"/>
    </row>
    <row r="23" spans="1:6">
      <c r="A23" s="6" t="s">
        <v>24</v>
      </c>
      <c r="B23" s="6" t="s">
        <v>27</v>
      </c>
      <c r="C23" s="6">
        <v>46790.04</v>
      </c>
      <c r="D23" s="4"/>
      <c r="E23" s="4"/>
      <c r="F23" s="4"/>
    </row>
    <row r="24" ht="108" customHeight="1" spans="1:6">
      <c r="A24" s="4" t="s">
        <v>28</v>
      </c>
      <c r="B24" s="4"/>
      <c r="C24" s="7" t="s">
        <v>32</v>
      </c>
      <c r="D24" s="8"/>
      <c r="E24" s="8"/>
      <c r="F24" s="9"/>
    </row>
  </sheetData>
  <mergeCells count="2">
    <mergeCell ref="A1:F1"/>
    <mergeCell ref="C24:F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内墙部分</vt:lpstr>
      <vt:lpstr>外墙部分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</dc:creator>
  <cp:lastModifiedBy>六局</cp:lastModifiedBy>
  <dcterms:created xsi:type="dcterms:W3CDTF">2020-05-06T08:49:00Z</dcterms:created>
  <cp:lastPrinted>2020-05-25T06:17:00Z</cp:lastPrinted>
  <dcterms:modified xsi:type="dcterms:W3CDTF">2020-06-10T06:50:39Z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